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Desktop\FINANCIERO WENDY - SEPT. 2022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  <externalReference r:id="rId3"/>
  </externalReferences>
  <definedNames>
    <definedName name="_xlnm.Print_Area" localSheetId="0">'P2 Presupuesto Aprobado-Ejec '!$A$1:$P$105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  <c r="C54" i="2" l="1"/>
  <c r="C38" i="2"/>
  <c r="C28" i="2"/>
  <c r="C18" i="2"/>
  <c r="C12" i="2"/>
  <c r="H12" i="2"/>
  <c r="I12" i="2"/>
  <c r="J12" i="2"/>
  <c r="K12" i="2"/>
  <c r="L12" i="2"/>
  <c r="M12" i="2"/>
  <c r="N12" i="2"/>
  <c r="O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H18" i="2"/>
  <c r="I18" i="2"/>
  <c r="J18" i="2"/>
  <c r="K18" i="2"/>
  <c r="L18" i="2"/>
  <c r="M18" i="2"/>
  <c r="N18" i="2"/>
  <c r="D19" i="2"/>
  <c r="E19" i="2"/>
  <c r="F19" i="2"/>
  <c r="G19" i="2"/>
  <c r="D20" i="2"/>
  <c r="E20" i="2"/>
  <c r="F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H28" i="2"/>
  <c r="I28" i="2"/>
  <c r="J28" i="2"/>
  <c r="K28" i="2"/>
  <c r="L28" i="2"/>
  <c r="M28" i="2"/>
  <c r="N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P32" i="2" s="1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H38" i="2"/>
  <c r="J38" i="2"/>
  <c r="K38" i="2"/>
  <c r="L38" i="2"/>
  <c r="M38" i="2"/>
  <c r="N38" i="2"/>
  <c r="D39" i="2"/>
  <c r="E39" i="2"/>
  <c r="F39" i="2"/>
  <c r="G39" i="2"/>
  <c r="D40" i="2"/>
  <c r="E40" i="2"/>
  <c r="F40" i="2"/>
  <c r="G40" i="2"/>
  <c r="D41" i="2"/>
  <c r="E41" i="2"/>
  <c r="F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D46" i="2"/>
  <c r="E46" i="2"/>
  <c r="F46" i="2"/>
  <c r="G46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H54" i="2"/>
  <c r="I54" i="2"/>
  <c r="J54" i="2"/>
  <c r="K54" i="2"/>
  <c r="L54" i="2"/>
  <c r="M54" i="2"/>
  <c r="N54" i="2"/>
  <c r="O54" i="2"/>
  <c r="D55" i="2"/>
  <c r="E55" i="2"/>
  <c r="F55" i="2"/>
  <c r="G55" i="2"/>
  <c r="D56" i="2"/>
  <c r="E56" i="2"/>
  <c r="F56" i="2"/>
  <c r="G56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D61" i="2"/>
  <c r="E61" i="2"/>
  <c r="F61" i="2"/>
  <c r="G61" i="2"/>
  <c r="D62" i="2"/>
  <c r="E62" i="2"/>
  <c r="F62" i="2"/>
  <c r="D63" i="2"/>
  <c r="E63" i="2"/>
  <c r="F63" i="2"/>
  <c r="G63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D70" i="2"/>
  <c r="E70" i="2"/>
  <c r="F70" i="2"/>
  <c r="G70" i="2"/>
  <c r="D71" i="2"/>
  <c r="D69" i="2" s="1"/>
  <c r="E71" i="2"/>
  <c r="F71" i="2"/>
  <c r="F69" i="2" s="1"/>
  <c r="G71" i="2"/>
  <c r="D73" i="2"/>
  <c r="E73" i="2"/>
  <c r="F73" i="2"/>
  <c r="G73" i="2"/>
  <c r="D74" i="2"/>
  <c r="E74" i="2"/>
  <c r="F74" i="2"/>
  <c r="G74" i="2"/>
  <c r="D75" i="2"/>
  <c r="E75" i="2"/>
  <c r="F75" i="2"/>
  <c r="G75" i="2"/>
  <c r="D76" i="2"/>
  <c r="E76" i="2"/>
  <c r="F76" i="2"/>
  <c r="G76" i="2"/>
  <c r="D78" i="2"/>
  <c r="E78" i="2"/>
  <c r="F78" i="2"/>
  <c r="G78" i="2"/>
  <c r="D79" i="2"/>
  <c r="D77" i="2" s="1"/>
  <c r="E79" i="2"/>
  <c r="F79" i="2"/>
  <c r="F77" i="2" s="1"/>
  <c r="G79" i="2"/>
  <c r="D80" i="2"/>
  <c r="E80" i="2"/>
  <c r="F80" i="2"/>
  <c r="G80" i="2"/>
  <c r="D81" i="2"/>
  <c r="E81" i="2"/>
  <c r="F81" i="2"/>
  <c r="G81" i="2"/>
  <c r="D82" i="2"/>
  <c r="E82" i="2"/>
  <c r="F82" i="2"/>
  <c r="G82" i="2"/>
  <c r="D83" i="2"/>
  <c r="E83" i="2"/>
  <c r="F83" i="2"/>
  <c r="G83" i="2"/>
  <c r="D84" i="2"/>
  <c r="E84" i="2"/>
  <c r="F84" i="2"/>
  <c r="G84" i="2"/>
  <c r="N85" i="2"/>
  <c r="P73" i="2" l="1"/>
  <c r="L85" i="2"/>
  <c r="C85" i="2"/>
  <c r="H85" i="2"/>
  <c r="P51" i="2"/>
  <c r="P25" i="2"/>
  <c r="P79" i="2"/>
  <c r="P63" i="2"/>
  <c r="P59" i="2"/>
  <c r="P83" i="2"/>
  <c r="P67" i="2"/>
  <c r="P65" i="2"/>
  <c r="P60" i="2"/>
  <c r="P55" i="2"/>
  <c r="P43" i="2"/>
  <c r="P41" i="2"/>
  <c r="P23" i="2"/>
  <c r="P21" i="2"/>
  <c r="P13" i="2"/>
  <c r="P45" i="2"/>
  <c r="P36" i="2"/>
  <c r="P17" i="2"/>
  <c r="P81" i="2"/>
  <c r="P57" i="2"/>
  <c r="P53" i="2"/>
  <c r="P34" i="2"/>
  <c r="P27" i="2"/>
  <c r="P75" i="2"/>
  <c r="P71" i="2"/>
  <c r="P49" i="2"/>
  <c r="P30" i="2"/>
  <c r="P15" i="2"/>
  <c r="G69" i="2"/>
  <c r="E69" i="2"/>
  <c r="P68" i="2"/>
  <c r="P61" i="2"/>
  <c r="G54" i="2"/>
  <c r="P56" i="2"/>
  <c r="F54" i="2"/>
  <c r="D54" i="2"/>
  <c r="P52" i="2"/>
  <c r="G47" i="2"/>
  <c r="E47" i="2"/>
  <c r="P46" i="2"/>
  <c r="P44" i="2"/>
  <c r="G38" i="2"/>
  <c r="E38" i="2"/>
  <c r="P37" i="2"/>
  <c r="P33" i="2"/>
  <c r="G28" i="2"/>
  <c r="P29" i="2"/>
  <c r="P26" i="2"/>
  <c r="P22" i="2"/>
  <c r="G18" i="2"/>
  <c r="P19" i="2"/>
  <c r="P16" i="2"/>
  <c r="G77" i="2"/>
  <c r="G64" i="2"/>
  <c r="P66" i="2"/>
  <c r="F64" i="2"/>
  <c r="D64" i="2"/>
  <c r="P62" i="2"/>
  <c r="P58" i="2"/>
  <c r="P50" i="2"/>
  <c r="F47" i="2"/>
  <c r="D47" i="2"/>
  <c r="P42" i="2"/>
  <c r="P40" i="2"/>
  <c r="P39" i="2"/>
  <c r="F38" i="2"/>
  <c r="D38" i="2"/>
  <c r="P35" i="2"/>
  <c r="P31" i="2"/>
  <c r="F28" i="2"/>
  <c r="D28" i="2"/>
  <c r="P24" i="2"/>
  <c r="P20" i="2"/>
  <c r="F18" i="2"/>
  <c r="D18" i="2"/>
  <c r="G12" i="2"/>
  <c r="P14" i="2"/>
  <c r="F12" i="2"/>
  <c r="D12" i="2"/>
  <c r="J85" i="2"/>
  <c r="M85" i="2"/>
  <c r="K85" i="2"/>
  <c r="I85" i="2"/>
  <c r="P84" i="2"/>
  <c r="P80" i="2"/>
  <c r="P76" i="2"/>
  <c r="P82" i="2"/>
  <c r="E77" i="2"/>
  <c r="P77" i="2" s="1"/>
  <c r="P78" i="2"/>
  <c r="G72" i="2"/>
  <c r="P74" i="2"/>
  <c r="E72" i="2"/>
  <c r="F72" i="2"/>
  <c r="D72" i="2"/>
  <c r="E64" i="2"/>
  <c r="E54" i="2"/>
  <c r="E28" i="2"/>
  <c r="E18" i="2"/>
  <c r="E12" i="2"/>
  <c r="P70" i="2"/>
  <c r="P48" i="2"/>
  <c r="D85" i="2" l="1"/>
  <c r="P28" i="2"/>
  <c r="F85" i="2"/>
  <c r="P54" i="2"/>
  <c r="P38" i="2"/>
  <c r="P47" i="2"/>
  <c r="G85" i="2"/>
  <c r="P69" i="2"/>
  <c r="P12" i="2"/>
  <c r="P64" i="2"/>
  <c r="P18" i="2"/>
  <c r="E85" i="2"/>
  <c r="P72" i="2"/>
  <c r="P85" i="2" l="1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70" i="2"/>
  <c r="B71" i="2"/>
  <c r="B73" i="2"/>
  <c r="B74" i="2"/>
  <c r="B75" i="2"/>
  <c r="B76" i="2"/>
  <c r="B78" i="2"/>
  <c r="B79" i="2"/>
  <c r="B81" i="2"/>
  <c r="B82" i="2"/>
  <c r="B84" i="2"/>
  <c r="B83" i="2" s="1"/>
  <c r="B69" i="2" l="1"/>
  <c r="B80" i="2"/>
  <c r="B77" i="2"/>
  <c r="B72" i="2"/>
  <c r="B64" i="2"/>
  <c r="B28" i="2"/>
  <c r="B12" i="2"/>
  <c r="B54" i="2"/>
  <c r="B47" i="2"/>
  <c r="B38" i="2"/>
  <c r="B18" i="2"/>
  <c r="B85" i="2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<sst xmlns="http://schemas.openxmlformats.org/spreadsheetml/2006/main" count="97" uniqueCount="97">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</sst>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43" fontId="10" fillId="0" borderId="0" xfId="0" applyNumberFormat="1" applyFont="1" applyFill="1" applyBorder="1"/>
    <xf numFmtId="43" fontId="10" fillId="0" borderId="0" xfId="1" applyFont="1" applyBorder="1" applyAlignment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>
    <xdr:from>
      <xdr:col>12</xdr:col>
      <xdr:colOff>481483</xdr:colOff>
      <xdr:row>87</xdr:row>
      <xdr:rowOff>150724</xdr:rowOff>
    </xdr:from>
    <xdr:to>
      <xdr:col>13</xdr:col>
      <xdr:colOff>1142999</xdr:colOff>
      <xdr:row>90</xdr:row>
      <xdr:rowOff>130417</xdr:rowOff>
    </xdr:to>
    <xdr:sp macro="" textlink="">
      <xdr:nvSpPr>
        <xdr:cNvPr id="9" name="Rectángulo 8"/>
        <xdr:cNvSpPr/>
      </xdr:nvSpPr>
      <xdr:spPr>
        <a:xfrm>
          <a:off x="17993876" y="17472617"/>
          <a:ext cx="1804516" cy="5511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1004834</xdr:colOff>
      <xdr:row>88</xdr:row>
      <xdr:rowOff>9421</xdr:rowOff>
    </xdr:from>
    <xdr:to>
      <xdr:col>6</xdr:col>
      <xdr:colOff>408214</xdr:colOff>
      <xdr:row>91</xdr:row>
      <xdr:rowOff>68036</xdr:rowOff>
    </xdr:to>
    <xdr:sp macro="" textlink="">
      <xdr:nvSpPr>
        <xdr:cNvPr id="10" name="Rectángulo 9"/>
        <xdr:cNvSpPr/>
      </xdr:nvSpPr>
      <xdr:spPr>
        <a:xfrm>
          <a:off x="7903655" y="17521814"/>
          <a:ext cx="2832380" cy="6301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11513</xdr:colOff>
      <xdr:row>88</xdr:row>
      <xdr:rowOff>4187</xdr:rowOff>
    </xdr:from>
    <xdr:to>
      <xdr:col>0</xdr:col>
      <xdr:colOff>1959428</xdr:colOff>
      <xdr:row>91</xdr:row>
      <xdr:rowOff>108857</xdr:rowOff>
    </xdr:to>
    <xdr:sp macro="" textlink="">
      <xdr:nvSpPr>
        <xdr:cNvPr id="11" name="Rectángulo 10"/>
        <xdr:cNvSpPr/>
      </xdr:nvSpPr>
      <xdr:spPr>
        <a:xfrm>
          <a:off x="11513" y="17516580"/>
          <a:ext cx="1947915" cy="676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  <cell r="E13">
            <v>90483107.609999999</v>
          </cell>
          <cell r="F13">
            <v>48673785.5</v>
          </cell>
          <cell r="G13">
            <v>53104058.289999999</v>
          </cell>
        </row>
        <row r="14">
          <cell r="D14">
            <v>1331300</v>
          </cell>
          <cell r="E14">
            <v>1487200</v>
          </cell>
          <cell r="F14">
            <v>1391300</v>
          </cell>
          <cell r="G14">
            <v>1470300</v>
          </cell>
        </row>
        <row r="15">
          <cell r="D15">
            <v>0</v>
          </cell>
          <cell r="E15">
            <v>426850</v>
          </cell>
          <cell r="F15">
            <v>298300</v>
          </cell>
          <cell r="G15">
            <v>347250</v>
          </cell>
        </row>
        <row r="16">
          <cell r="D16"/>
          <cell r="E16"/>
          <cell r="F16"/>
          <cell r="G16"/>
        </row>
        <row r="17">
          <cell r="D17">
            <v>49868.34</v>
          </cell>
          <cell r="E17">
            <v>13561868.9</v>
          </cell>
          <cell r="F17">
            <v>7212568.5899999999</v>
          </cell>
          <cell r="G17">
            <v>7993853.0300000003</v>
          </cell>
        </row>
        <row r="19">
          <cell r="D19">
            <v>2289340.75</v>
          </cell>
          <cell r="E19">
            <v>2190457.35</v>
          </cell>
          <cell r="F19">
            <v>2330391.42</v>
          </cell>
          <cell r="G19">
            <v>2157908.5699999998</v>
          </cell>
        </row>
        <row r="20">
          <cell r="D20"/>
          <cell r="E20">
            <v>845812</v>
          </cell>
          <cell r="F20">
            <v>156084.5</v>
          </cell>
        </row>
        <row r="21">
          <cell r="D21">
            <v>0</v>
          </cell>
          <cell r="E21">
            <v>1484402.5</v>
          </cell>
          <cell r="F21">
            <v>877087.5</v>
          </cell>
          <cell r="G21">
            <v>549662.5</v>
          </cell>
        </row>
        <row r="22">
          <cell r="D22">
            <v>0</v>
          </cell>
          <cell r="E22"/>
          <cell r="F22"/>
          <cell r="G22"/>
        </row>
        <row r="23">
          <cell r="D23"/>
          <cell r="E23">
            <v>1884596.86</v>
          </cell>
          <cell r="F23">
            <v>871109.93</v>
          </cell>
          <cell r="G23">
            <v>2099319.04</v>
          </cell>
        </row>
        <row r="24">
          <cell r="D24">
            <v>81395.81</v>
          </cell>
          <cell r="E24">
            <v>840714.67</v>
          </cell>
          <cell r="F24">
            <v>676936.38</v>
          </cell>
          <cell r="G24">
            <v>4614346.4800000004</v>
          </cell>
        </row>
        <row r="25">
          <cell r="D25"/>
          <cell r="E25"/>
          <cell r="F25">
            <v>332055</v>
          </cell>
          <cell r="G25">
            <v>143075</v>
          </cell>
        </row>
        <row r="26">
          <cell r="D26">
            <v>0</v>
          </cell>
          <cell r="E26">
            <v>1100235.1299999999</v>
          </cell>
          <cell r="F26">
            <v>156677.79</v>
          </cell>
          <cell r="G26">
            <v>3324855</v>
          </cell>
        </row>
        <row r="27">
          <cell r="D27"/>
          <cell r="E27"/>
          <cell r="F27"/>
          <cell r="G27">
            <v>2258549.5</v>
          </cell>
        </row>
        <row r="29">
          <cell r="D29">
            <v>0</v>
          </cell>
          <cell r="E29">
            <v>35320</v>
          </cell>
          <cell r="F29">
            <v>17000</v>
          </cell>
          <cell r="G29"/>
        </row>
        <row r="30">
          <cell r="D30">
            <v>0</v>
          </cell>
          <cell r="E30"/>
          <cell r="F30"/>
          <cell r="G30"/>
        </row>
        <row r="31">
          <cell r="D31">
            <v>0</v>
          </cell>
          <cell r="E31"/>
          <cell r="F31">
            <v>129999.84</v>
          </cell>
          <cell r="G31"/>
        </row>
        <row r="32">
          <cell r="D32">
            <v>0</v>
          </cell>
          <cell r="E32"/>
          <cell r="F32"/>
          <cell r="G32"/>
        </row>
        <row r="33">
          <cell r="D33">
            <v>0</v>
          </cell>
          <cell r="E33"/>
          <cell r="F33"/>
          <cell r="G33">
            <v>356360</v>
          </cell>
        </row>
        <row r="34">
          <cell r="D34">
            <v>0</v>
          </cell>
          <cell r="E34"/>
          <cell r="F34"/>
          <cell r="G34">
            <v>33740.239999999998</v>
          </cell>
        </row>
        <row r="35">
          <cell r="D35">
            <v>0</v>
          </cell>
          <cell r="E35"/>
          <cell r="F35"/>
          <cell r="G35"/>
        </row>
        <row r="36">
          <cell r="D36">
            <v>0</v>
          </cell>
          <cell r="E36"/>
          <cell r="F36"/>
          <cell r="G36"/>
        </row>
        <row r="37">
          <cell r="D37"/>
          <cell r="E37">
            <v>20241.72</v>
          </cell>
          <cell r="F37">
            <v>158066.9</v>
          </cell>
          <cell r="G37"/>
        </row>
        <row r="39">
          <cell r="D39">
            <v>0</v>
          </cell>
          <cell r="E39">
            <v>3616083.12</v>
          </cell>
          <cell r="F39">
            <v>887260.4</v>
          </cell>
          <cell r="G39">
            <v>18147772.309999999</v>
          </cell>
        </row>
        <row r="40">
          <cell r="D40">
            <v>18105951.829999998</v>
          </cell>
          <cell r="E40">
            <v>18105951.829999998</v>
          </cell>
          <cell r="F40">
            <v>18105951.829999998</v>
          </cell>
          <cell r="G40">
            <v>226716334.50999999</v>
          </cell>
        </row>
        <row r="41">
          <cell r="D41">
            <v>0</v>
          </cell>
          <cell r="E41"/>
          <cell r="F41"/>
        </row>
        <row r="42">
          <cell r="D42"/>
          <cell r="E42"/>
          <cell r="F42"/>
          <cell r="G42"/>
        </row>
        <row r="43">
          <cell r="D43"/>
          <cell r="E43"/>
          <cell r="F43"/>
          <cell r="G43"/>
        </row>
        <row r="44">
          <cell r="D44"/>
          <cell r="E44"/>
          <cell r="F44"/>
          <cell r="G44"/>
        </row>
        <row r="45">
          <cell r="D45"/>
          <cell r="E45">
            <v>2049147.51</v>
          </cell>
          <cell r="F45"/>
        </row>
        <row r="46">
          <cell r="D46"/>
          <cell r="E46"/>
          <cell r="F46"/>
          <cell r="G46"/>
        </row>
        <row r="48">
          <cell r="D48"/>
          <cell r="E48"/>
          <cell r="F48"/>
          <cell r="G48"/>
        </row>
        <row r="49">
          <cell r="D49"/>
          <cell r="E49"/>
          <cell r="F49"/>
          <cell r="G49"/>
        </row>
        <row r="50">
          <cell r="D50"/>
          <cell r="E50"/>
          <cell r="F50"/>
          <cell r="G50"/>
        </row>
        <row r="51">
          <cell r="D51"/>
          <cell r="E51"/>
          <cell r="F51"/>
          <cell r="G51"/>
        </row>
        <row r="52">
          <cell r="D52"/>
          <cell r="E52"/>
          <cell r="F52"/>
          <cell r="G52"/>
        </row>
        <row r="53">
          <cell r="D53"/>
          <cell r="E53"/>
          <cell r="F53"/>
          <cell r="G53"/>
        </row>
        <row r="55">
          <cell r="D55"/>
          <cell r="E55"/>
          <cell r="F55">
            <v>121687.5</v>
          </cell>
          <cell r="G55"/>
        </row>
        <row r="56">
          <cell r="D56"/>
          <cell r="E56"/>
          <cell r="F56"/>
          <cell r="G56"/>
        </row>
        <row r="57">
          <cell r="D57"/>
          <cell r="E57"/>
          <cell r="F57"/>
          <cell r="G57"/>
        </row>
        <row r="58">
          <cell r="D58"/>
          <cell r="E58"/>
          <cell r="F58"/>
          <cell r="G58"/>
        </row>
        <row r="59">
          <cell r="D59"/>
          <cell r="E59"/>
          <cell r="F59">
            <v>95900.02</v>
          </cell>
          <cell r="G59"/>
        </row>
        <row r="60">
          <cell r="D60"/>
          <cell r="E60"/>
          <cell r="F60"/>
        </row>
        <row r="61">
          <cell r="D61"/>
          <cell r="E61"/>
          <cell r="F61"/>
          <cell r="G61"/>
        </row>
        <row r="62">
          <cell r="D62"/>
          <cell r="E62"/>
          <cell r="F62"/>
        </row>
        <row r="63">
          <cell r="D63"/>
          <cell r="E63"/>
          <cell r="F63"/>
          <cell r="G63"/>
        </row>
        <row r="65">
          <cell r="D65"/>
          <cell r="E65"/>
          <cell r="F65"/>
          <cell r="G65"/>
        </row>
        <row r="66">
          <cell r="D66"/>
          <cell r="E66"/>
          <cell r="F66"/>
          <cell r="G66"/>
        </row>
        <row r="67">
          <cell r="D67"/>
          <cell r="E67"/>
          <cell r="F67"/>
          <cell r="G67"/>
        </row>
        <row r="68">
          <cell r="D68"/>
          <cell r="E68"/>
          <cell r="F68"/>
          <cell r="G68"/>
        </row>
        <row r="70">
          <cell r="D70"/>
          <cell r="E70"/>
          <cell r="F70"/>
          <cell r="G70"/>
        </row>
        <row r="71">
          <cell r="D71"/>
          <cell r="E71"/>
          <cell r="F71"/>
          <cell r="G71"/>
        </row>
        <row r="73">
          <cell r="D73"/>
          <cell r="E73"/>
          <cell r="F73"/>
          <cell r="G73"/>
        </row>
        <row r="74">
          <cell r="D74"/>
          <cell r="E74"/>
          <cell r="F74"/>
          <cell r="G74"/>
        </row>
        <row r="75">
          <cell r="D75"/>
          <cell r="E75"/>
          <cell r="F75"/>
          <cell r="G75"/>
        </row>
        <row r="76">
          <cell r="D76"/>
          <cell r="E76"/>
          <cell r="F76"/>
          <cell r="G76"/>
        </row>
        <row r="78">
          <cell r="D78"/>
          <cell r="E78"/>
          <cell r="F78"/>
          <cell r="G78"/>
        </row>
        <row r="79">
          <cell r="D79"/>
          <cell r="E79"/>
          <cell r="F79"/>
          <cell r="G79"/>
        </row>
        <row r="80">
          <cell r="D80"/>
          <cell r="E80"/>
          <cell r="F80"/>
          <cell r="G80"/>
        </row>
        <row r="81">
          <cell r="D81"/>
          <cell r="E81"/>
          <cell r="F81"/>
          <cell r="G81"/>
        </row>
        <row r="82">
          <cell r="D82"/>
          <cell r="E82"/>
          <cell r="F82"/>
          <cell r="G82"/>
        </row>
        <row r="83">
          <cell r="D83"/>
          <cell r="E83"/>
          <cell r="F83"/>
          <cell r="G83"/>
        </row>
        <row r="84">
          <cell r="D84"/>
          <cell r="E84"/>
          <cell r="F84"/>
          <cell r="G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7"/>
  <sheetViews>
    <sheetView showGridLines="0" tabSelected="1" zoomScale="70" zoomScaleNormal="70" zoomScaleSheetLayoutView="50" workbookViewId="0">
      <pane xSplit="1" topLeftCell="B1" activePane="topRight" state="frozen"/>
      <selection activeCell="A4" sqref="A4"/>
      <selection pane="topRight" activeCell="D102" sqref="D102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8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48" customWidth="1"/>
    <col min="15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4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6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7"/>
      <c r="J11" s="8"/>
      <c r="K11" s="8"/>
      <c r="L11" s="8"/>
      <c r="M11" s="8"/>
      <c r="N11" s="47"/>
      <c r="O11" s="8"/>
      <c r="P11" s="8"/>
    </row>
    <row r="12" spans="1:16" x14ac:dyDescent="0.25">
      <c r="A12" s="9" t="s">
        <v>1</v>
      </c>
      <c r="B12" s="10">
        <f>SUM(B13:B17)</f>
        <v>1238237227</v>
      </c>
      <c r="C12" s="10">
        <f>SUM(C13:C17)</f>
        <v>1242237227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68409893.530000001</v>
      </c>
      <c r="L12" s="11">
        <f t="shared" si="1"/>
        <v>66632360.730000004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2">
        <f>SUM(D12:O12)</f>
        <v>605457215.88999999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1084705148.4000001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>
        <v>55915996.710000001</v>
      </c>
      <c r="M13" s="17"/>
      <c r="N13" s="17"/>
      <c r="O13" s="18"/>
      <c r="P13" s="19">
        <f t="shared" ref="P13:P76" si="2">SUM(D13:O13)</f>
        <v>479019003.25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54406796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>
        <v>1989286.34</v>
      </c>
      <c r="M14" s="17"/>
      <c r="N14" s="17"/>
      <c r="O14" s="18"/>
      <c r="P14" s="19">
        <f t="shared" si="2"/>
        <v>51590724.980000004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6500000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558600</v>
      </c>
      <c r="L15" s="17">
        <v>582000</v>
      </c>
      <c r="M15" s="17"/>
      <c r="N15" s="17"/>
      <c r="O15" s="18"/>
      <c r="P15" s="19">
        <f t="shared" si="2"/>
        <v>3873800</v>
      </c>
    </row>
    <row r="16" spans="1:16" x14ac:dyDescent="0.25">
      <c r="A16" s="13" t="s">
        <v>5</v>
      </c>
      <c r="B16" s="50">
        <f>'[1]P1 Presupuesto Aprobado'!D16</f>
        <v>0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2"/>
      <c r="L16" s="17"/>
      <c r="M16" s="17"/>
      <c r="N16" s="17"/>
      <c r="O16" s="18"/>
      <c r="P16" s="19">
        <f t="shared" si="2"/>
        <v>0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96625282.599999994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1">
        <v>7647649.6500000004</v>
      </c>
      <c r="K17" s="16">
        <v>8591823.5099999998</v>
      </c>
      <c r="L17" s="17">
        <v>8145077.6799999997</v>
      </c>
      <c r="M17" s="17"/>
      <c r="N17" s="17"/>
      <c r="O17" s="18"/>
      <c r="P17" s="19">
        <f t="shared" si="2"/>
        <v>70973687.659999996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796783664.88</v>
      </c>
      <c r="D18" s="20">
        <f t="shared" ref="D18:G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ref="H18:N18" si="4">SUM(H19:H27)</f>
        <v>6586646.3700000001</v>
      </c>
      <c r="I18" s="11">
        <f t="shared" si="4"/>
        <v>8529691.5800000001</v>
      </c>
      <c r="J18" s="11">
        <f t="shared" si="4"/>
        <v>4078532.71</v>
      </c>
      <c r="K18" s="11">
        <f>SUM(K19:K27)</f>
        <v>8701117.6300000008</v>
      </c>
      <c r="L18" s="11">
        <f t="shared" si="4"/>
        <v>7209150.8900000006</v>
      </c>
      <c r="M18" s="11">
        <f t="shared" si="4"/>
        <v>0</v>
      </c>
      <c r="N18" s="11">
        <f t="shared" si="4"/>
        <v>0</v>
      </c>
      <c r="O18" s="21"/>
      <c r="P18" s="12">
        <f>SUM(D18:O18)</f>
        <v>66785724.969999999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1">
        <v>2566800</v>
      </c>
      <c r="K19" s="16">
        <v>2274922.29</v>
      </c>
      <c r="L19" s="17">
        <v>2535357.0699999998</v>
      </c>
      <c r="M19" s="17"/>
      <c r="N19" s="17"/>
      <c r="O19" s="18"/>
      <c r="P19" s="19">
        <f t="shared" si="2"/>
        <v>21522463.34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34255697.259999998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1">
        <v>155853.17000000001</v>
      </c>
      <c r="K20" s="16">
        <v>124530.12</v>
      </c>
      <c r="L20" s="17"/>
      <c r="M20" s="17"/>
      <c r="N20" s="17"/>
      <c r="O20" s="18"/>
      <c r="P20" s="19">
        <f t="shared" si="2"/>
        <v>2168931.46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13093295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>
        <v>1645942.5</v>
      </c>
      <c r="M21" s="17"/>
      <c r="N21" s="17"/>
      <c r="O21" s="18"/>
      <c r="P21" s="19">
        <f t="shared" si="2"/>
        <v>9005713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749961.93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/>
      <c r="N22" s="17"/>
      <c r="O22" s="18"/>
      <c r="P22" s="19">
        <f t="shared" si="2"/>
        <v>276910.98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26731963.649999999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>
        <v>1465497.83</v>
      </c>
      <c r="M23" s="17"/>
      <c r="N23" s="17"/>
      <c r="O23" s="18"/>
      <c r="P23" s="19">
        <f t="shared" si="2"/>
        <v>9977498.1400000006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10686525.220000001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>
        <v>272023.49</v>
      </c>
      <c r="M24" s="17"/>
      <c r="N24" s="17"/>
      <c r="O24" s="18"/>
      <c r="P24" s="19">
        <f t="shared" si="2"/>
        <v>9284471.1899999995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35871819.560000002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/>
      <c r="N25" s="17"/>
      <c r="O25" s="18"/>
      <c r="P25" s="19">
        <f t="shared" si="2"/>
        <v>712937.82000000007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631980925.26999998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5">
        <v>2655215.1</v>
      </c>
      <c r="L26" s="17">
        <v>1290330</v>
      </c>
      <c r="M26" s="17"/>
      <c r="N26" s="17"/>
      <c r="O26" s="18"/>
      <c r="P26" s="19">
        <f t="shared" si="2"/>
        <v>10494694.35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14373076.99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/>
      <c r="N27" s="17"/>
      <c r="O27" s="18"/>
      <c r="P27" s="19">
        <f t="shared" si="2"/>
        <v>3342104.69</v>
      </c>
    </row>
    <row r="28" spans="1:16" x14ac:dyDescent="0.25">
      <c r="A28" s="9" t="s">
        <v>17</v>
      </c>
      <c r="B28" s="20">
        <f>SUM(B29:B37)</f>
        <v>80029183</v>
      </c>
      <c r="C28" s="20">
        <f>SUM(C29:C37)</f>
        <v>84625687.120000005</v>
      </c>
      <c r="D28" s="20">
        <f t="shared" ref="D28:G28" si="5">SUM(D29:D37)</f>
        <v>0</v>
      </c>
      <c r="E28" s="20">
        <f t="shared" si="5"/>
        <v>55561.72</v>
      </c>
      <c r="F28" s="20">
        <f t="shared" si="5"/>
        <v>305066.74</v>
      </c>
      <c r="G28" s="20">
        <f t="shared" si="5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2260356.4500000002</v>
      </c>
      <c r="K28" s="11">
        <f>SUM(K29:K37)</f>
        <v>778723.16</v>
      </c>
      <c r="L28" s="11">
        <f t="shared" ref="L28:N28" si="6">SUM(L29:L37)</f>
        <v>180516.64</v>
      </c>
      <c r="M28" s="11">
        <f t="shared" si="6"/>
        <v>0</v>
      </c>
      <c r="N28" s="11">
        <f t="shared" si="6"/>
        <v>0</v>
      </c>
      <c r="O28" s="21"/>
      <c r="P28" s="12">
        <f t="shared" si="2"/>
        <v>6486230.4100000001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2847364.03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8"/>
      <c r="N29" s="17"/>
      <c r="O29" s="18"/>
      <c r="P29" s="19">
        <f t="shared" si="2"/>
        <v>379033.23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1426308.4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/>
      <c r="N30" s="17"/>
      <c r="O30" s="18"/>
      <c r="P30" s="19">
        <f t="shared" si="2"/>
        <v>230580.89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9308940.4100000001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1875462.5</v>
      </c>
      <c r="K31" s="17"/>
      <c r="L31" s="17"/>
      <c r="M31" s="17"/>
      <c r="N31" s="17"/>
      <c r="O31" s="18"/>
      <c r="P31" s="19">
        <f t="shared" si="2"/>
        <v>2772839.24</v>
      </c>
    </row>
    <row r="32" spans="1:16" x14ac:dyDescent="0.25">
      <c r="A32" s="13" t="s">
        <v>21</v>
      </c>
      <c r="B32" s="14">
        <f>'[1]P1 Presupuesto Aprobado'!D32</f>
        <v>0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N32" s="17"/>
      <c r="O32" s="18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1593813.05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/>
      <c r="N33" s="17"/>
      <c r="O33" s="18"/>
      <c r="P33" s="19">
        <f t="shared" si="2"/>
        <v>618834.71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2257607.37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/>
      <c r="N34" s="17"/>
      <c r="O34" s="18"/>
      <c r="P34" s="19">
        <f t="shared" si="2"/>
        <v>41444.99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44944936.049999997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/>
      <c r="M35" s="17"/>
      <c r="N35" s="17"/>
      <c r="O35" s="18"/>
      <c r="P35" s="19">
        <f t="shared" si="2"/>
        <v>138445.38</v>
      </c>
    </row>
    <row r="36" spans="1:16" x14ac:dyDescent="0.25">
      <c r="A36" s="13" t="s">
        <v>25</v>
      </c>
      <c r="B36" s="17">
        <f>'[1]P1 Presupuesto Aprobado'!D36</f>
        <v>0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/>
      <c r="N36" s="17"/>
      <c r="O36" s="18"/>
      <c r="P36" s="19">
        <f t="shared" si="2"/>
        <v>0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22246717.809999999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764454.65</v>
      </c>
      <c r="L37" s="17">
        <v>180516.64</v>
      </c>
      <c r="M37" s="17"/>
      <c r="N37" s="17"/>
      <c r="O37" s="18"/>
      <c r="P37" s="19">
        <f t="shared" si="2"/>
        <v>2305051.9700000002</v>
      </c>
    </row>
    <row r="38" spans="1:16" x14ac:dyDescent="0.25">
      <c r="A38" s="9" t="s">
        <v>27</v>
      </c>
      <c r="B38" s="20">
        <f>SUM(B39:B46)</f>
        <v>1102355819</v>
      </c>
      <c r="C38" s="20">
        <f>SUM(C39:C46)</f>
        <v>1063248217</v>
      </c>
      <c r="D38" s="20">
        <f t="shared" ref="D38:G38" si="7">SUM(D39:D46)</f>
        <v>18105951.829999998</v>
      </c>
      <c r="E38" s="20">
        <f t="shared" si="7"/>
        <v>23771182.460000001</v>
      </c>
      <c r="F38" s="20">
        <f t="shared" si="7"/>
        <v>18993212.229999997</v>
      </c>
      <c r="G38" s="20">
        <f t="shared" si="7"/>
        <v>257922676.44999999</v>
      </c>
      <c r="H38" s="11">
        <f t="shared" ref="H38" si="8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84657340.659999996</v>
      </c>
      <c r="L38" s="11">
        <f t="shared" ref="L38:N38" si="9">SUM(L39:L49)</f>
        <v>71012801.5</v>
      </c>
      <c r="M38" s="11">
        <f t="shared" si="9"/>
        <v>0</v>
      </c>
      <c r="N38" s="11">
        <f t="shared" si="9"/>
        <v>0</v>
      </c>
      <c r="O38" s="21"/>
      <c r="P38" s="12">
        <f t="shared" si="2"/>
        <v>732150448.1099999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120748538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>
        <v>481149</v>
      </c>
      <c r="M39" s="17"/>
      <c r="N39" s="17"/>
      <c r="O39" s="18"/>
      <c r="P39" s="19">
        <f t="shared" si="2"/>
        <v>30889365.829999998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83628103.659999996</v>
      </c>
      <c r="L40" s="17">
        <v>70258547.5</v>
      </c>
      <c r="M40" s="17"/>
      <c r="N40" s="17"/>
      <c r="O40" s="18"/>
      <c r="P40" s="19">
        <f t="shared" si="2"/>
        <v>685805152.13999999</v>
      </c>
    </row>
    <row r="41" spans="1:16" x14ac:dyDescent="0.25">
      <c r="A41" s="13" t="s">
        <v>30</v>
      </c>
      <c r="B41" s="50">
        <f>'[1]P1 Presupuesto Aprobado'!D41</f>
        <v>0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>
        <v>273105</v>
      </c>
      <c r="M41" s="17"/>
      <c r="N41" s="17"/>
      <c r="O41" s="18"/>
      <c r="P41" s="19">
        <f t="shared" si="2"/>
        <v>273105</v>
      </c>
    </row>
    <row r="42" spans="1:16" x14ac:dyDescent="0.25">
      <c r="A42" s="13" t="s">
        <v>31</v>
      </c>
      <c r="B42" s="50">
        <f>'[1]P1 Presupuesto Aprobado'!D42</f>
        <v>0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8"/>
      <c r="P42" s="19">
        <f t="shared" si="2"/>
        <v>0</v>
      </c>
    </row>
    <row r="43" spans="1:16" x14ac:dyDescent="0.25">
      <c r="A43" s="13" t="s">
        <v>32</v>
      </c>
      <c r="B43" s="50">
        <f>'[1]P1 Presupuesto Aprobado'!D43</f>
        <v>0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8"/>
      <c r="P43" s="19">
        <f t="shared" si="2"/>
        <v>0</v>
      </c>
    </row>
    <row r="44" spans="1:16" x14ac:dyDescent="0.25">
      <c r="A44" s="13" t="s">
        <v>33</v>
      </c>
      <c r="B44" s="14">
        <f>'[1]P1 Presupuesto Aprobado'!D44</f>
        <v>0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8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8"/>
      <c r="P45" s="19">
        <f t="shared" si="2"/>
        <v>15182825.140000001</v>
      </c>
    </row>
    <row r="46" spans="1:16" x14ac:dyDescent="0.25">
      <c r="A46" s="13" t="s">
        <v>35</v>
      </c>
      <c r="B46" s="23">
        <f>'[1]P1 Presupuesto Aprobado'!D46</f>
        <v>0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8"/>
      <c r="P46" s="19">
        <f t="shared" si="2"/>
        <v>0</v>
      </c>
    </row>
    <row r="47" spans="1:16" x14ac:dyDescent="0.25">
      <c r="A47" s="9" t="s">
        <v>36</v>
      </c>
      <c r="B47" s="24">
        <f>SUM(B48:B53)</f>
        <v>0</v>
      </c>
      <c r="C47" s="24">
        <v>0</v>
      </c>
      <c r="D47" s="24">
        <f t="shared" ref="D47:G47" si="10">SUM(D48:D53)</f>
        <v>0</v>
      </c>
      <c r="E47" s="24">
        <f t="shared" si="10"/>
        <v>0</v>
      </c>
      <c r="F47" s="24">
        <f t="shared" si="10"/>
        <v>0</v>
      </c>
      <c r="G47" s="24">
        <f t="shared" si="10"/>
        <v>0</v>
      </c>
      <c r="H47" s="21"/>
      <c r="I47" s="25"/>
      <c r="J47" s="21"/>
      <c r="K47" s="21"/>
      <c r="L47" s="25"/>
      <c r="M47" s="21"/>
      <c r="N47" s="25"/>
      <c r="O47" s="21"/>
      <c r="P47" s="12">
        <f t="shared" si="2"/>
        <v>0</v>
      </c>
    </row>
    <row r="48" spans="1:16" x14ac:dyDescent="0.25">
      <c r="A48" s="13" t="s">
        <v>37</v>
      </c>
      <c r="B48" s="23">
        <f>'[1]P1 Presupuesto Aprobado'!D48</f>
        <v>0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8"/>
      <c r="P48" s="19">
        <f t="shared" si="2"/>
        <v>0</v>
      </c>
    </row>
    <row r="49" spans="1:16" x14ac:dyDescent="0.25">
      <c r="A49" s="13" t="s">
        <v>38</v>
      </c>
      <c r="B49" s="23">
        <f>'[1]P1 Presupuesto Aprobado'!D49</f>
        <v>0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8"/>
      <c r="P49" s="19">
        <f t="shared" si="2"/>
        <v>0</v>
      </c>
    </row>
    <row r="50" spans="1:16" x14ac:dyDescent="0.25">
      <c r="A50" s="13" t="s">
        <v>39</v>
      </c>
      <c r="B50" s="23">
        <f>'[1]P1 Presupuesto Aprobado'!D50</f>
        <v>0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8"/>
      <c r="P50" s="19">
        <f t="shared" si="2"/>
        <v>0</v>
      </c>
    </row>
    <row r="51" spans="1:16" x14ac:dyDescent="0.25">
      <c r="A51" s="13" t="s">
        <v>40</v>
      </c>
      <c r="B51" s="23">
        <f>'[1]P1 Presupuesto Aprobado'!D51</f>
        <v>0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8"/>
      <c r="P51" s="19">
        <f t="shared" si="2"/>
        <v>0</v>
      </c>
    </row>
    <row r="52" spans="1:16" x14ac:dyDescent="0.25">
      <c r="A52" s="13" t="s">
        <v>41</v>
      </c>
      <c r="B52" s="23">
        <f>'[1]P1 Presupuesto Aprobado'!D52</f>
        <v>0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8"/>
      <c r="P52" s="19">
        <f t="shared" si="2"/>
        <v>0</v>
      </c>
    </row>
    <row r="53" spans="1:16" x14ac:dyDescent="0.25">
      <c r="A53" s="13" t="s">
        <v>42</v>
      </c>
      <c r="B53" s="23">
        <f>'[1]P1 Presupuesto Aprobado'!D53</f>
        <v>0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8"/>
      <c r="P53" s="19">
        <f t="shared" si="2"/>
        <v>0</v>
      </c>
    </row>
    <row r="54" spans="1:16" x14ac:dyDescent="0.25">
      <c r="A54" s="9" t="s">
        <v>43</v>
      </c>
      <c r="B54" s="20">
        <f>SUM(B55:B63)</f>
        <v>131723106</v>
      </c>
      <c r="C54" s="20">
        <f>SUM(C55:C63)</f>
        <v>176811051</v>
      </c>
      <c r="D54" s="20">
        <f t="shared" ref="D54:G54" si="11">SUM(D55:D63)</f>
        <v>0</v>
      </c>
      <c r="E54" s="20">
        <f t="shared" si="11"/>
        <v>0</v>
      </c>
      <c r="F54" s="20">
        <f t="shared" si="11"/>
        <v>217587.52000000002</v>
      </c>
      <c r="G54" s="20">
        <f t="shared" si="11"/>
        <v>53234.05</v>
      </c>
      <c r="H54" s="11">
        <f t="shared" ref="H54:L54" si="12">SUM(H55:H69)</f>
        <v>2580094.0700000003</v>
      </c>
      <c r="I54" s="11">
        <f t="shared" si="12"/>
        <v>441909.64</v>
      </c>
      <c r="J54" s="11">
        <f t="shared" si="12"/>
        <v>0</v>
      </c>
      <c r="K54" s="11">
        <f t="shared" si="12"/>
        <v>0</v>
      </c>
      <c r="L54" s="11">
        <f t="shared" si="12"/>
        <v>0</v>
      </c>
      <c r="M54" s="11">
        <f>SUM(M55:M69)</f>
        <v>0</v>
      </c>
      <c r="N54" s="11">
        <f t="shared" ref="N54" si="13">SUM(N55:N69)</f>
        <v>0</v>
      </c>
      <c r="O54" s="11">
        <f t="shared" ref="O54" si="14">SUM(O55:O69)</f>
        <v>0</v>
      </c>
      <c r="P54" s="12">
        <f t="shared" si="2"/>
        <v>3292825.2800000003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81321947.859999999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/>
      <c r="O55" s="18"/>
      <c r="P55" s="19">
        <f t="shared" si="2"/>
        <v>935691.26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1064400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8"/>
      <c r="P56" s="19">
        <f t="shared" si="2"/>
        <v>0</v>
      </c>
    </row>
    <row r="57" spans="1:16" x14ac:dyDescent="0.25">
      <c r="A57" s="13" t="s">
        <v>46</v>
      </c>
      <c r="B57" s="50">
        <f>'[1]P1 Presupuesto Aprobado'!D57</f>
        <v>0</v>
      </c>
      <c r="C57" s="17">
        <v>54433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8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63514485.359999999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8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6706487.6500000004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/>
      <c r="O59" s="18"/>
      <c r="P59" s="19">
        <f t="shared" si="2"/>
        <v>2303899.9700000002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6315964.1299999999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/>
      <c r="O60" s="18"/>
      <c r="P60" s="19">
        <f t="shared" si="2"/>
        <v>53234.05</v>
      </c>
    </row>
    <row r="61" spans="1:16" x14ac:dyDescent="0.25">
      <c r="A61" s="13" t="s">
        <v>50</v>
      </c>
      <c r="B61" s="50">
        <f>'[1]P1 Presupuesto Aprobado'!D61</f>
        <v>0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8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>
        <v>17833333</v>
      </c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8"/>
      <c r="P62" s="19">
        <f t="shared" si="2"/>
        <v>0</v>
      </c>
    </row>
    <row r="63" spans="1:16" x14ac:dyDescent="0.25">
      <c r="A63" s="13" t="s">
        <v>52</v>
      </c>
      <c r="B63" s="23">
        <f>'[1]P1 Presupuesto Aprobado'!D63</f>
        <v>0</v>
      </c>
      <c r="C63" s="17">
        <v>0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8"/>
      <c r="P63" s="19">
        <f t="shared" si="2"/>
        <v>0</v>
      </c>
    </row>
    <row r="64" spans="1:16" x14ac:dyDescent="0.25">
      <c r="A64" s="9" t="s">
        <v>53</v>
      </c>
      <c r="B64" s="20">
        <f>SUM(B65:B68)</f>
        <v>0</v>
      </c>
      <c r="C64" s="20">
        <v>0</v>
      </c>
      <c r="D64" s="20">
        <f t="shared" ref="D64:G64" si="15">SUM(D65:D68)</f>
        <v>0</v>
      </c>
      <c r="E64" s="20">
        <f t="shared" si="15"/>
        <v>0</v>
      </c>
      <c r="F64" s="20">
        <f t="shared" si="15"/>
        <v>0</v>
      </c>
      <c r="G64" s="20">
        <f t="shared" si="15"/>
        <v>0</v>
      </c>
      <c r="H64" s="21"/>
      <c r="I64" s="25"/>
      <c r="J64" s="21"/>
      <c r="K64" s="21"/>
      <c r="L64" s="25"/>
      <c r="M64" s="21"/>
      <c r="N64" s="25"/>
      <c r="O64" s="21"/>
      <c r="P64" s="26">
        <f t="shared" si="2"/>
        <v>0</v>
      </c>
    </row>
    <row r="65" spans="1:16" x14ac:dyDescent="0.25">
      <c r="A65" s="13" t="s">
        <v>54</v>
      </c>
      <c r="B65" s="23">
        <f>'[1]P1 Presupuesto Aprobado'!D65</f>
        <v>0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8"/>
      <c r="P65" s="19">
        <f t="shared" si="2"/>
        <v>0</v>
      </c>
    </row>
    <row r="66" spans="1:16" x14ac:dyDescent="0.25">
      <c r="A66" s="13" t="s">
        <v>55</v>
      </c>
      <c r="B66" s="27">
        <f>'[1]P1 Presupuesto Aprobado'!D66</f>
        <v>0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8"/>
      <c r="P66" s="19">
        <f t="shared" si="2"/>
        <v>0</v>
      </c>
    </row>
    <row r="67" spans="1:16" x14ac:dyDescent="0.25">
      <c r="A67" s="13" t="s">
        <v>56</v>
      </c>
      <c r="B67" s="27">
        <f>'[1]P1 Presupuesto Aprobado'!D67</f>
        <v>0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8"/>
      <c r="P67" s="19">
        <f t="shared" si="2"/>
        <v>0</v>
      </c>
    </row>
    <row r="68" spans="1:16" ht="26.25" x14ac:dyDescent="0.25">
      <c r="A68" s="28" t="s">
        <v>57</v>
      </c>
      <c r="B68" s="27">
        <f>'[1]P1 Presupuesto Aprobado'!D68</f>
        <v>0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8"/>
      <c r="P68" s="19">
        <f t="shared" si="2"/>
        <v>0</v>
      </c>
    </row>
    <row r="69" spans="1:16" x14ac:dyDescent="0.25">
      <c r="A69" s="9" t="s">
        <v>58</v>
      </c>
      <c r="B69" s="29">
        <f>SUM(B70:B71)</f>
        <v>0</v>
      </c>
      <c r="C69" s="29">
        <v>0</v>
      </c>
      <c r="D69" s="29">
        <f t="shared" ref="D69:G69" si="16">SUM(D70:D71)</f>
        <v>0</v>
      </c>
      <c r="E69" s="29">
        <f t="shared" si="16"/>
        <v>0</v>
      </c>
      <c r="F69" s="29">
        <f t="shared" si="16"/>
        <v>0</v>
      </c>
      <c r="G69" s="29">
        <f t="shared" si="16"/>
        <v>0</v>
      </c>
      <c r="H69" s="21"/>
      <c r="I69" s="25"/>
      <c r="J69" s="21"/>
      <c r="K69" s="21"/>
      <c r="L69" s="25"/>
      <c r="M69" s="21"/>
      <c r="N69" s="25"/>
      <c r="O69" s="21"/>
      <c r="P69" s="26">
        <f t="shared" si="2"/>
        <v>0</v>
      </c>
    </row>
    <row r="70" spans="1:16" x14ac:dyDescent="0.25">
      <c r="A70" s="13" t="s">
        <v>59</v>
      </c>
      <c r="B70" s="27">
        <f>'[1]P1 Presupuesto Aprobado'!D70</f>
        <v>0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8"/>
      <c r="P70" s="19">
        <f t="shared" si="2"/>
        <v>0</v>
      </c>
    </row>
    <row r="71" spans="1:16" x14ac:dyDescent="0.25">
      <c r="A71" s="13" t="s">
        <v>60</v>
      </c>
      <c r="B71" s="27">
        <f>'[1]P1 Presupuesto Aprobado'!D71</f>
        <v>0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8"/>
      <c r="P71" s="19">
        <f t="shared" si="2"/>
        <v>0</v>
      </c>
    </row>
    <row r="72" spans="1:16" x14ac:dyDescent="0.25">
      <c r="A72" s="9" t="s">
        <v>61</v>
      </c>
      <c r="B72" s="29">
        <f>SUM(B73:B76)</f>
        <v>0</v>
      </c>
      <c r="C72" s="29">
        <v>0</v>
      </c>
      <c r="D72" s="29">
        <f t="shared" ref="D72:G72" si="17">SUM(D73:D76)</f>
        <v>0</v>
      </c>
      <c r="E72" s="29">
        <f t="shared" si="17"/>
        <v>0</v>
      </c>
      <c r="F72" s="29">
        <f t="shared" si="17"/>
        <v>0</v>
      </c>
      <c r="G72" s="29">
        <f t="shared" si="17"/>
        <v>0</v>
      </c>
      <c r="H72" s="21"/>
      <c r="I72" s="25"/>
      <c r="J72" s="21"/>
      <c r="K72" s="21"/>
      <c r="L72" s="25"/>
      <c r="M72" s="21"/>
      <c r="N72" s="25"/>
      <c r="O72" s="21"/>
      <c r="P72" s="26">
        <f t="shared" si="2"/>
        <v>0</v>
      </c>
    </row>
    <row r="73" spans="1:16" x14ac:dyDescent="0.25">
      <c r="A73" s="13" t="s">
        <v>62</v>
      </c>
      <c r="B73" s="27">
        <f>'[1]P1 Presupuesto Aprobado'!D73</f>
        <v>0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8"/>
      <c r="P73" s="19">
        <f t="shared" si="2"/>
        <v>0</v>
      </c>
    </row>
    <row r="74" spans="1:16" x14ac:dyDescent="0.25">
      <c r="A74" s="13" t="s">
        <v>63</v>
      </c>
      <c r="B74" s="27">
        <f>'[1]P1 Presupuesto Aprobado'!D74</f>
        <v>0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8"/>
      <c r="P74" s="19">
        <f t="shared" si="2"/>
        <v>0</v>
      </c>
    </row>
    <row r="75" spans="1:16" x14ac:dyDescent="0.25">
      <c r="A75" s="13" t="s">
        <v>64</v>
      </c>
      <c r="B75" s="27">
        <f>'[1]P1 Presupuesto Aprobado'!D75</f>
        <v>0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8"/>
      <c r="P75" s="19">
        <f t="shared" si="2"/>
        <v>0</v>
      </c>
    </row>
    <row r="76" spans="1:16" x14ac:dyDescent="0.25">
      <c r="A76" s="30" t="s">
        <v>67</v>
      </c>
      <c r="B76" s="31">
        <f>'[1]P1 Presupuesto Aprobado'!D76</f>
        <v>0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3"/>
      <c r="P76" s="19">
        <f t="shared" si="2"/>
        <v>0</v>
      </c>
    </row>
    <row r="77" spans="1:16" x14ac:dyDescent="0.25">
      <c r="A77" s="35" t="s">
        <v>68</v>
      </c>
      <c r="B77" s="36">
        <f>SUM(B78:B79)</f>
        <v>0</v>
      </c>
      <c r="C77" s="36">
        <v>0</v>
      </c>
      <c r="D77" s="36">
        <f t="shared" ref="D77:G77" si="18">SUM(D78:D79)</f>
        <v>0</v>
      </c>
      <c r="E77" s="36">
        <f t="shared" si="18"/>
        <v>0</v>
      </c>
      <c r="F77" s="36">
        <f t="shared" si="18"/>
        <v>0</v>
      </c>
      <c r="G77" s="36">
        <f t="shared" si="18"/>
        <v>0</v>
      </c>
      <c r="H77" s="21"/>
      <c r="I77" s="25"/>
      <c r="J77" s="21"/>
      <c r="K77" s="21"/>
      <c r="L77" s="25"/>
      <c r="M77" s="21"/>
      <c r="N77" s="25"/>
      <c r="O77" s="21"/>
      <c r="P77" s="26">
        <f t="shared" ref="P77:P85" si="19">SUM(D77:O77)</f>
        <v>0</v>
      </c>
    </row>
    <row r="78" spans="1:16" x14ac:dyDescent="0.25">
      <c r="A78" s="13" t="s">
        <v>69</v>
      </c>
      <c r="B78" s="37">
        <f>'[1]P1 Presupuesto Aprobado'!D78</f>
        <v>0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8"/>
      <c r="P78" s="19">
        <f t="shared" si="19"/>
        <v>0</v>
      </c>
    </row>
    <row r="79" spans="1:16" x14ac:dyDescent="0.25">
      <c r="A79" s="13" t="s">
        <v>70</v>
      </c>
      <c r="B79" s="38">
        <f>'[1]P1 Presupuesto Aprobado'!D79</f>
        <v>0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8"/>
      <c r="P79" s="19">
        <f t="shared" si="19"/>
        <v>0</v>
      </c>
    </row>
    <row r="80" spans="1:16" x14ac:dyDescent="0.25">
      <c r="A80" s="9" t="s">
        <v>71</v>
      </c>
      <c r="B80" s="36">
        <f>SUM(B81:B82)</f>
        <v>0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1"/>
      <c r="P80" s="26">
        <f t="shared" si="19"/>
        <v>0</v>
      </c>
    </row>
    <row r="81" spans="1:16" x14ac:dyDescent="0.25">
      <c r="A81" s="13" t="s">
        <v>72</v>
      </c>
      <c r="B81" s="27">
        <f>'[1]P1 Presupuesto Aprobado'!D81</f>
        <v>0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8"/>
      <c r="P81" s="19">
        <f t="shared" si="19"/>
        <v>0</v>
      </c>
    </row>
    <row r="82" spans="1:16" x14ac:dyDescent="0.25">
      <c r="A82" s="13" t="s">
        <v>73</v>
      </c>
      <c r="B82" s="40">
        <f>'[1]P1 Presupuesto Aprobado'!D82</f>
        <v>0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8"/>
      <c r="P82" s="19">
        <f t="shared" si="19"/>
        <v>0</v>
      </c>
    </row>
    <row r="83" spans="1:16" x14ac:dyDescent="0.25">
      <c r="A83" s="9" t="s">
        <v>74</v>
      </c>
      <c r="B83" s="36">
        <f>SUM(B84)</f>
        <v>0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1"/>
      <c r="P83" s="26">
        <f t="shared" si="19"/>
        <v>0</v>
      </c>
    </row>
    <row r="84" spans="1:16" x14ac:dyDescent="0.25">
      <c r="A84" s="13" t="s">
        <v>75</v>
      </c>
      <c r="B84" s="27">
        <f>'[1]P1 Presupuesto Aprobado'!D84</f>
        <v>0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8"/>
      <c r="P84" s="19">
        <f t="shared" si="19"/>
        <v>0</v>
      </c>
    </row>
    <row r="85" spans="1:16" s="4" customFormat="1" ht="28.5" customHeight="1" x14ac:dyDescent="0.25">
      <c r="A85" s="42" t="s">
        <v>65</v>
      </c>
      <c r="B85" s="43">
        <f>B12+B18+B28+B38+B54</f>
        <v>3321764347</v>
      </c>
      <c r="C85" s="43">
        <f>C12+C18+C28+C38+C54</f>
        <v>3363705847</v>
      </c>
      <c r="D85" s="43">
        <f t="shared" ref="D85:N85" si="20">D12+D18+D28+D38+D54</f>
        <v>22184006.729999997</v>
      </c>
      <c r="E85" s="43">
        <f>E12+E18+E28+E38+E54</f>
        <v>138131989.20000002</v>
      </c>
      <c r="F85" s="43">
        <f t="shared" si="20"/>
        <v>82492163.099999994</v>
      </c>
      <c r="G85" s="43">
        <f t="shared" si="20"/>
        <v>336844760.25999999</v>
      </c>
      <c r="H85" s="43">
        <f>H12+H18+H28+H38+H54</f>
        <v>188207386.54000002</v>
      </c>
      <c r="I85" s="43">
        <f t="shared" si="20"/>
        <v>158080824.03999996</v>
      </c>
      <c r="J85" s="43">
        <f>J12+J18+J28+J38+J54</f>
        <v>180649410.05000001</v>
      </c>
      <c r="K85" s="43">
        <f>K12+K18+K28+K38+K54</f>
        <v>162547074.97999999</v>
      </c>
      <c r="L85" s="43">
        <f t="shared" si="20"/>
        <v>145034829.75999999</v>
      </c>
      <c r="M85" s="43">
        <f t="shared" si="20"/>
        <v>0</v>
      </c>
      <c r="N85" s="43">
        <f t="shared" si="20"/>
        <v>0</v>
      </c>
      <c r="O85" s="44"/>
      <c r="P85" s="49">
        <f t="shared" si="19"/>
        <v>1414172444.6599998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4" spans="1:16" ht="24.75" customHeight="1" x14ac:dyDescent="0.25">
      <c r="A94" s="63" t="s">
        <v>91</v>
      </c>
      <c r="B94" s="63"/>
      <c r="C94" s="63"/>
      <c r="D94" s="63"/>
      <c r="E94" s="63"/>
      <c r="F94" s="63"/>
      <c r="G94" s="63"/>
    </row>
    <row r="95" spans="1:16" ht="24" customHeight="1" x14ac:dyDescent="0.25">
      <c r="A95" s="64" t="s">
        <v>92</v>
      </c>
      <c r="B95" s="65"/>
      <c r="C95" s="65"/>
      <c r="D95" s="65"/>
      <c r="E95" s="65"/>
      <c r="F95" s="65"/>
      <c r="G95" s="65"/>
    </row>
    <row r="96" spans="1:16" ht="33.75" customHeight="1" x14ac:dyDescent="0.25">
      <c r="A96" s="62" t="s">
        <v>93</v>
      </c>
      <c r="B96" s="63"/>
      <c r="C96" s="63"/>
      <c r="D96" s="63"/>
      <c r="E96" s="63"/>
      <c r="F96" s="63"/>
      <c r="G96" s="63"/>
      <c r="H96" s="63"/>
      <c r="I96" s="63"/>
    </row>
    <row r="97" spans="4:6" x14ac:dyDescent="0.25">
      <c r="D97" s="53"/>
      <c r="E97" s="53"/>
      <c r="F97" s="53"/>
    </row>
  </sheetData>
  <mergeCells count="11">
    <mergeCell ref="D97:F97"/>
    <mergeCell ref="A6:P6"/>
    <mergeCell ref="A9:A10"/>
    <mergeCell ref="B9:B10"/>
    <mergeCell ref="C9:C10"/>
    <mergeCell ref="A7:P7"/>
    <mergeCell ref="A8:P8"/>
    <mergeCell ref="D9:P9"/>
    <mergeCell ref="A94:G94"/>
    <mergeCell ref="A95:G95"/>
    <mergeCell ref="A96:I96"/>
  </mergeCells>
  <printOptions horizontalCentered="1"/>
  <pageMargins left="0" right="0" top="0.59055118110236227" bottom="0.19685039370078741" header="0" footer="0"/>
  <pageSetup paperSize="5" scale="52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2022-10-12T13:43:50Z</cp:lastPrinted>
  <dcterms:created xsi:type="dcterms:W3CDTF">2021-07-29T18:58:50Z</dcterms:created>
  <dcterms:modified xsi:type="dcterms:W3CDTF">2022-10-12T13:44:31Z</dcterms:modified>
</cp:coreProperties>
</file>